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nr2-2020-II ketv\"/>
    </mc:Choice>
  </mc:AlternateContent>
  <bookViews>
    <workbookView xWindow="0" yWindow="0" windowWidth="28770" windowHeight="1218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C5B9797E_BB5D_46B5_880C_07C6A6AAB495_.wvu.Cols" localSheetId="0" hidden="1">'f2'!$M:$P</definedName>
    <definedName name="Z_C5B9797E_BB5D_46B5_880C_07C6A6AAB495_.wvu.Cols" localSheetId="1" hidden="1">'f2 (2)'!$M:$P</definedName>
    <definedName name="Z_C5B9797E_BB5D_46B5_880C_07C6A6AAB495_.wvu.Cols" localSheetId="2" hidden="1">'f2 (3)'!$M:$P</definedName>
    <definedName name="Z_C5B9797E_BB5D_46B5_880C_07C6A6AAB495_.wvu.Cols" localSheetId="3" hidden="1">'F2 _20190101'!$M:$P</definedName>
    <definedName name="Z_C5B9797E_BB5D_46B5_880C_07C6A6AAB495_.wvu.PrintTitles" localSheetId="0" hidden="1">'f2'!$19:$25</definedName>
    <definedName name="Z_C5B9797E_BB5D_46B5_880C_07C6A6AAB495_.wvu.PrintTitles" localSheetId="1" hidden="1">'f2 (2)'!$19:$25</definedName>
    <definedName name="Z_C5B9797E_BB5D_46B5_880C_07C6A6AAB495_.wvu.PrintTitles" localSheetId="2" hidden="1">'f2 (3)'!$19:$25</definedName>
    <definedName name="Z_C5B9797E_BB5D_46B5_880C_07C6A6AAB495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62913"/>
  <customWorkbookViews>
    <customWorkbookView name="user - Individuali peržiūra" guid="{C5B9797E-BB5D-46B5-880C-07C6A6AAB495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09" i="4" l="1"/>
  <c r="I231" i="4"/>
  <c r="I230" i="4" s="1"/>
  <c r="K31" i="4"/>
  <c r="I131" i="4"/>
  <c r="I30" i="4" s="1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93" i="2"/>
  <c r="L31" i="2"/>
  <c r="K109" i="1"/>
  <c r="K205" i="1"/>
  <c r="K227" i="1" l="1"/>
  <c r="L176" i="2"/>
  <c r="L176" i="1"/>
  <c r="K93" i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I344" i="2" s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<sst xmlns="http://schemas.openxmlformats.org/spreadsheetml/2006/main" count="2013" uniqueCount="762">
  <si>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</si>
  <si>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</si>
  <si>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</si>
  <si>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</si>
  <si>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</si>
  <si>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</si>
  <si>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</si>
  <si>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</si>
  <si>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</si>
  <si>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</si>
  <si>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</si>
  <si>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</si>
  <si>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</si>
  <si>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</si>
  <si>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</si>
  <si>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</si>
  <si>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</si>
  <si>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</si>
  <si>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</si>
  <si>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</si>
  <si>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</si>
  <si>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</si>
  <si>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</si>
  <si>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</si>
  <si>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</si>
  <si>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</si>
  <si>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</si>
  <si>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</si>
  <si>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</si>
  <si>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</si>
  <si>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</si>
  <si>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</si>
  <si>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</si>
  <si>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</si>
  <si>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</si>
  <si>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</si>
  <si>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</si>
  <si>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</si>
  <si>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</si>
  <si>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</si>
  <si>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</si>
  <si>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</si>
  <si>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</si>
  <si>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</si>
  <si>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</si>
  <si>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</si>
  <si>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</si>
  <si>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</si>
  <si>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</si>
  <si>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</si>
  <si>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</si>
  <si>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</si>
  <si>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</si>
  <si>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</si>
  <si>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</si>
  <si>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</si>
  <si>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</si>
  <si>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</si>
  <si>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</si>
  <si>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</si>
  <si>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</si>
  <si>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</si>
  <si>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</si>
  <si>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</si>
  <si>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</si>
  <si>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</si>
  <si>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</si>
  <si>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</si>
  <si>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</si>
  <si>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</si>
  <si>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</si>
  <si>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</si>
  <si>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</si>
  <si>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</si>
  <si>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</si>
  <si>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</si>
  <si>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</si>
  <si>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</si>
  <si>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</si>
  <si>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</si>
  <si>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</si>
  <si>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</si>
  <si>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</si>
  <si>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</si>
  <si>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</si>
  <si>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</si>
  <si>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</si>
  <si>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</si>
  <si>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</si>
  <si>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</si>
  <si>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</si>
  <si>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</si>
  <si>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</si>
  <si>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</si>
  <si>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</si>
  <si>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</si>
  <si>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</si>
  <si>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</si>
  <si>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</si>
  <si>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</si>
  <si>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</si>
  <si>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</si>
  <si>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</si>
  <si>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</si>
  <si>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</si>
  <si>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</si>
  <si>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</si>
  <si>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</si>
  <si>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</si>
  <si>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</si>
  <si>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</si>
  <si>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</si>
  <si>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</si>
  <si>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</si>
  <si>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</si>
  <si>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</si>
  <si>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</si>
  <si>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</si>
  <si>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</si>
  <si>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</si>
  <si>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</si>
  <si>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</si>
  <si>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</si>
  <si>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</si>
  <si>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</si>
  <si>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</si>
  <si>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</si>
  <si>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</si>
  <si>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</si>
  <si>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</si>
  <si>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</si>
  <si>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</si>
  <si>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</si>
  <si>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</si>
  <si>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</si>
  <si>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</si>
  <si>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</si>
  <si>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</si>
  <si>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</si>
  <si>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</si>
  <si>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</si>
  <si>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</si>
  <si>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</si>
  <si>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</si>
  <si>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</si>
  <si>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</si>
  <si>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</si>
  <si>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</si>
  <si>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</si>
  <si>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</si>
  <si>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</si>
  <si>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</si>
  <si>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</si>
  <si>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</si>
  <si>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</si>
  <si>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</si>
  <si>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</si>
  <si>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</si>
  <si>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</si>
  <si>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</si>
  <si>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</si>
  <si>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</si>
  <si>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</si>
  <si>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</si>
  <si>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</si>
  <si>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</si>
  <si>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</si>
  <si>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</si>
  <si>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</si>
  <si>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</si>
  <si>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</si>
  <si>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</si>
  <si>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</si>
  <si>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</si>
  <si>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</si>
  <si>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</si>
  <si>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</si>
  <si>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</si>
  <si>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</si>
  <si>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</si>
  <si>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</si>
  <si>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</si>
  <si>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</si>
  <si>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</si>
  <si>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</si>
  <si>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</si>
  <si>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</si>
  <si>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</si>
  <si>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</si>
  <si>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</si>
  <si>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</si>
  <si>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</si>
  <si>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</si>
  <si>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</si>
  <si>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</si>
  <si>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</si>
  <si>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</si>
  <si>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</si>
  <si>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</si>
  <si>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</si>
  <si>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</si>
  <si>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</si>
  <si>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</si>
  <si>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</si>
  <si>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</si>
  <si>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</si>
  <si>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</si>
  <si>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</si>
  <si>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</si>
  <si>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</si>
  <si>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</si>
  <si>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</si>
  <si>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</si>
  <si>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</si>
  <si>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</si>
  <si>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</si>
  <si>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</si>
  <si>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</si>
  <si>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</si>
  <si>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</si>
  <si>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</si>
  <si>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</si>
  <si>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</si>
  <si>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</si>
  <si>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</si>
  <si>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</si>
  <si>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</si>
  <si>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</si>
  <si>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</si>
  <si>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</si>
  <si>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</si>
  <si>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</si>
  <si>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</si>
  <si>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</si>
  <si>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</si>
  <si>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</si>
  <si>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</si>
  <si>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</si>
  <si>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</si>
  <si>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</si>
  <si>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</si>
  <si>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</si>
  <si>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</si>
  <si>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</si>
  <si>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</si>
  <si>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</si>
  <si>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</si>
  <si>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</si>
  <si>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</si>
  <si>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</si>
  <si>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</si>
  <si>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</si>
  <si>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</si>
  <si>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</si>
  <si>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</si>
  <si>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</si>
  <si>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</si>
  <si>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</si>
  <si>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</si>
  <si>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</si>
  <si>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</si>
  <si>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</si>
  <si>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</si>
  <si>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</si>
  <si>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</si>
  <si>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</si>
  <si>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</si>
  <si>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</si>
  <si>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</si>
  <si>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</si>
  <si>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</si>
  <si>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</si>
  <si>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</si>
  <si>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</si>
  <si>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</si>
  <si>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</si>
  <si>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</si>
  <si>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</si>
  <si>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</si>
  <si>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</si>
  <si>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</si>
  <si>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</si>
  <si>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</si>
  <si>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</si>
  <si>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</si>
  <si>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</si>
  <si>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</si>
  <si>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</si>
  <si>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</si>
  <si>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</si>
  <si>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</si>
  <si>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</si>
  <si>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</si>
  <si>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</si>
  <si>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</si>
  <si>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</si>
  <si>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</si>
  <si>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</si>
  <si>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</si>
  <si>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</si>
  <si>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</si>
  <si>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</si>
  <si>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</si>
  <si>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</si>
  <si>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</si>
  <si>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</si>
  <si>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</si>
  <si>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</si>
  <si>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</si>
  <si>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</si>
  <si>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</si>
  <si>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</si>
  <si>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</si>
  <si>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</si>
  <si>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</si>
  <si>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</si>
  <si>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</si>
  <si>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</si>
  <si>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</si>
  <si>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</si>
  <si>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</si>
  <si>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</si>
  <si>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</si>
  <si>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</si>
  <si>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</si>
  <si>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</si>
  <si>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</si>
  <si>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</si>
  <si>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</si>
  <si>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</si>
  <si>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</si>
  <si>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</si>
  <si>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</si>
  <si>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</si>
  <si>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</si>
  <si>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</si>
  <si>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</si>
  <si>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</si>
  <si>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</si>
  <si>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</si>
  <si>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</si>
  <si>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</si>
  <si>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</si>
  <si>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</si>
  <si>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</si>
  <si>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</si>
  <si>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</si>
  <si>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</si>
  <si>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</si>
  <si>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</si>
  <si>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</si>
  <si>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</si>
  <si>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</si>
  <si>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</si>
  <si>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</si>
  <si>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</si>
  <si>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</si>
  <si>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</si>
  <si>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</si>
  <si>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</si>
  <si>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</si>
  <si>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</si>
  <si>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</si>
  <si>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</si>
  <si>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</si>
  <si>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</si>
  <si>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</si>
  <si>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</si>
  <si>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</si>
  <si>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</si>
  <si>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</si>
  <si>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</si>
  <si>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</si>
  <si>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</si>
  <si>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</si>
  <si>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</si>
  <si>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</si>
  <si>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</si>
  <si>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</si>
  <si>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</si>
  <si>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</si>
  <si>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</si>
  <si>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</si>
  <si>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</si>
  <si>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</si>
  <si>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</si>
  <si>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</si>
  <si>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</si>
  <si>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</si>
  <si>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</si>
  <si>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</si>
  <si>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</si>
  <si>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</si>
  <si>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</si>
  <si>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</si>
  <si>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</si>
  <si>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</si>
  <si>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</si>
  <si>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</si>
  <si>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</si>
  <si>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</si>
  <si>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</si>
  <si>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</si>
  <si>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</si>
  <si>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</si>
  <si>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</si>
  <si>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</si>
  <si>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</si>
  <si>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</si>
  <si>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</si>
  <si>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</si>
  <si>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</si>
  <si>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</si>
  <si>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</si>
  <si>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</si>
  <si>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</si>
  <si>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</si>
  <si>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</si>
  <si>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</si>
  <si>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</si>
  <si>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</si>
  <si>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</si>
  <si>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</si>
  <si>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</si>
  <si>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</si>
  <si>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</si>
  <si>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</si>
  <si>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</si>
  <si>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</si>
  <si>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</si>
  <si>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</si>
  <si>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</si>
  <si>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</si>
  <si>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</si>
  <si>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</si>
  <si>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</si>
  <si>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</si>
  <si>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</si>
  <si>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</si>
  <si>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</si>
  <si>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</si>
  <si>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</si>
  <si>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</si>
  <si>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</si>
  <si>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</si>
  <si>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</si>
  <si>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</si>
  <si>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</si>
  <si>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</si>
  <si>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</si>
  <si>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</si>
  <si>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</si>
  <si>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</si>
  <si>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</si>
  <si>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</si>
  <si>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</si>
  <si>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</si>
  <si>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</si>
  <si>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</si>
  <si>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</si>
  <si>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</si>
  <si>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</si>
  <si>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</si>
  <si>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</si>
  <si>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</si>
  <si>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</si>
  <si>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</si>
  <si>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</si>
  <si>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</si>
  <si>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</si>
  <si>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</si>
  <si>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</si>
  <si>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</si>
  <si>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</si>
  <si>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</si>
  <si>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</si>
  <si>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</si>
  <si>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</si>
  <si>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</si>
  <si>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</si>
  <si>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</si>
  <si>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</si>
  <si>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</si>
  <si>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</si>
  <si>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</si>
  <si>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</si>
  <si>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</si>
  <si>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</si>
  <si>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</si>
  <si>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</si>
  <si>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</si>
  <si>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</si>
  <si>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</si>
  <si>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</si>
  <si>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</si>
  <si>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</si>
  <si>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</si>
  <si>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</si>
  <si>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</si>
  <si>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</si>
  <si>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</si>
  <si>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</si>
  <si>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</si>
  <si>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</si>
  <si>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</si>
  <si>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</si>
  <si>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</si>
  <si>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</si>
  <si>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</si>
  <si>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</si>
  <si>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</si>
  <si>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</si>
  <si>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</si>
  <si>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</si>
  <si>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</si>
  <si>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</si>
  <si>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</si>
  <si>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</si>
  <si>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</si>
  <si>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</si>
  <si>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</si>
  <si>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</si>
  <si>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</si>
  <si>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</si>
  <si>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</si>
  <si>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</si>
  <si>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</si>
  <si>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</si>
  <si>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</si>
  <si>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</si>
  <si>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</si>
  <si>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</si>
  <si>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</si>
  <si>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</si>
  <si>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</si>
  <si>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</si>
  <si>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</si>
  <si>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</si>
  <si>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</si>
  <si>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</si>
  <si>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</si>
  <si>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</si>
  <si>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</si>
  <si>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</si>
  <si>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</si>
  <si>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</si>
  <si>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</si>
  <si>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</si>
  <si>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</si>
  <si>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</si>
  <si>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</si>
  <si>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</si>
  <si>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</si>
  <si>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</si>
  <si>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</si>
  <si>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</si>
  <si>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</si>
  <si>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</si>
  <si>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</si>
  <si>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</si>
  <si>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</si>
  <si>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</si>
  <si>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</si>
  <si>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</si>
  <si>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</si>
  <si>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</si>
  <si>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</si>
  <si>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</si>
  <si>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</si>
  <si>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</si>
  <si>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</si>
  <si>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</si>
  <si>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</si>
  <si>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</si>
  <si>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</si>
  <si>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</si>
  <si>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</si>
  <si>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</si>
  <si>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</si>
  <si>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</si>
  <si>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</si>
  <si>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</si>
  <si>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</si>
  <si>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</si>
  <si>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</si>
  <si>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</si>
  <si>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</si>
  <si>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</si>
  <si>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</si>
  <si>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</si>
  <si>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</si>
  <si>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</si>
  <si>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</si>
  <si>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</si>
  <si>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</si>
  <si>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</si>
  <si>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</si>
  <si>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</si>
  <si>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</si>
  <si>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</si>
  <si>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</si>
  <si>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</si>
  <si>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</si>
  <si>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</si>
  <si>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</si>
  <si>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</si>
  <si>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</si>
  <si>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</si>
  <si>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</si>
  <si>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</si>
  <si>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</si>
  <si>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</si>
  <si>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</si>
  <si>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</si>
  <si>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</si>
  <si>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</si>
  <si>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</si>
  <si>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</si>
  <si>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</si>
  <si>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</si>
  <si>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</si>
  <si>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</si>
  <si>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</si>
  <si>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</si>
  <si>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</si>
  <si>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</si>
  <si>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</si>
  <si>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</si>
  <si>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</si>
  <si>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</si>
  <si>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</si>
  <si>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</si>
  <si>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</si>
  <si>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</si>
  <si>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</si>
  <si>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</si>
  <si>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</si>
  <si>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</si>
  <si>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</si>
  <si>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</si>
  <si>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</si>
  <si>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</si>
  <si>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</si>
  <si>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</si>
  <si>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</si>
  <si>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</si>
  <si>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</si>
  <si>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</si>
  <si>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</si>
  <si>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</si>
  <si>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</si>
  <si>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</si>
  <si>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</si>
  <si>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</si>
  <si>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</si>
  <si>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</si>
  <si>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</si>
  <si>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</si>
  <si>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</si>
  <si>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</si>
  <si>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</si>
  <si>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</si>
  <si>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</si>
  <si>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</si>
  <si>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</si>
  <si>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</si>
  <si>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</si>
  <si>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</si>
  <si>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</si>
  <si>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</si>
  <si>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</si>
  <si>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</si>
  <si>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</si>
  <si>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</si>
  <si>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</si>
  <si>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</si>
  <si>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</si>
  <si>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</si>
  <si>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</si>
  <si>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</si>
  <si>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</si>
  <si>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</si>
  <si>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</si>
  <si>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</si>
  <si>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</si>
  <si>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</si>
  <si>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</si>
  <si>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</si>
  <si>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</si>
  <si>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</si>
  <si>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</si>
  <si>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</si>
  <si>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</si>
  <si>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</si>
  <si>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</si>
  <si>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</si>
  <si>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</si>
  <si>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</si>
  <si>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</si>
  <si>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</si>
  <si>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</si>
  <si>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</si>
  <si>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</si>
  <si>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</si>
  <si>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</si>
  <si>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</si>
  <si>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</si>
  <si>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</si>
  <si>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</si>
  <si>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</si>
  <si>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</si>
  <si>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</si>
  <si>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</si>
  <si>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</si>
  <si>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</si>
  <si>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</si>
  <si>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</si>
  <si>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</si>
  <si>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</si>
  <si>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</si>
  <si>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</si>
  <si>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</si>
  <si>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</si>
  <si>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</si>
  <si>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</si>
  <si>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</si>
  <si>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</si>
  <si>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</si>
  <si>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</si>
  <si>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</si>
  <si>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</si>
  <si>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</si>
  <si>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</si>
  <si>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</si>
  <si>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</si>
  <si>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</si>
  <si>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</si>
  <si>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</si>
  <si>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</si>
  <si>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</si>
  <si>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</si>
  <si>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</si>
  <si>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</si>
  <si>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</si>
  <si>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</si>
  <si>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</si>
  <si>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</si>
  <si>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</si>
  <si>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</si>
  <si>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</si>
  <si>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2020 M. BIRŽELIO 30 D.</t>
  </si>
  <si>
    <t>2020.07.10.    Nr. _________</t>
  </si>
  <si>
    <t>2 procentų gyventojų pajamų mokesčio lėšos</t>
  </si>
  <si>
    <t>09</t>
  </si>
  <si>
    <t>01</t>
  </si>
  <si>
    <t>Daiva Paukštienė</t>
  </si>
  <si>
    <t>Parengė:</t>
  </si>
  <si>
    <t>Aldona Česnienė</t>
  </si>
  <si>
    <t xml:space="preserve">Direktorius </t>
  </si>
  <si>
    <t>Vyriausiasis buhalteris</t>
  </si>
  <si>
    <t>Atsiskaitymo ir kontrolės skyriaus buhalterė</t>
  </si>
  <si>
    <t>Vilniaus lopšelis-darželis "Pumpurėlis"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</si>
</sst>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49" fontId="8" fillId="0" borderId="10" xfId="1" applyNumberFormat="1" applyFont="1" applyBorder="1" applyAlignment="1" applyProtection="1">
      <alignment horizontal="right"/>
      <protection locked="0"/>
    </xf>
    <xf numFmtId="49" fontId="8" fillId="0" borderId="8" xfId="1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right"/>
    </xf>
    <xf numFmtId="0" fontId="0" fillId="0" borderId="0" xfId="0" applyBorder="1" applyAlignment="1">
      <alignment horizontal="center" wrapText="1"/>
    </xf>
    <xf numFmtId="0" fontId="3" fillId="0" borderId="0" xfId="1" applyFont="1" applyAlignment="1">
      <alignment horizontal="center"/>
    </xf>
    <xf numFmtId="0" fontId="7" fillId="0" borderId="2" xfId="1" applyFont="1" applyBorder="1"/>
    <xf numFmtId="2" fontId="8" fillId="0" borderId="1" xfId="1" applyNumberFormat="1" applyFont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1" applyFont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4.xml"/><Relationship Id="rId117" Type="http://schemas.openxmlformats.org/officeDocument/2006/relationships/revisionLog" Target="revisionLog12.xml"/><Relationship Id="rId112" Type="http://schemas.openxmlformats.org/officeDocument/2006/relationships/revisionLog" Target="revisionLog7.xml"/><Relationship Id="rId108" Type="http://schemas.openxmlformats.org/officeDocument/2006/relationships/revisionLog" Target="revisionLog3.xml"/><Relationship Id="rId116" Type="http://schemas.openxmlformats.org/officeDocument/2006/relationships/revisionLog" Target="revisionLog11.xml"/><Relationship Id="rId107" Type="http://schemas.openxmlformats.org/officeDocument/2006/relationships/revisionLog" Target="revisionLog2.xml"/><Relationship Id="rId111" Type="http://schemas.openxmlformats.org/officeDocument/2006/relationships/revisionLog" Target="revisionLog6.xml"/><Relationship Id="rId110" Type="http://schemas.openxmlformats.org/officeDocument/2006/relationships/revisionLog" Target="revisionLog5.xml"/><Relationship Id="rId115" Type="http://schemas.openxmlformats.org/officeDocument/2006/relationships/revisionLog" Target="revisionLog10.xml"/><Relationship Id="rId106" Type="http://schemas.openxmlformats.org/officeDocument/2006/relationships/revisionLog" Target="revisionLog1.xml"/><Relationship Id="rId114" Type="http://schemas.openxmlformats.org/officeDocument/2006/relationships/revisionLog" Target="revisionLog9.xml"/><Relationship Id="rId119" Type="http://schemas.openxmlformats.org/officeDocument/2006/relationships/revisionLog" Target="revisionLog14.xml"/><Relationship Id="rId113" Type="http://schemas.openxmlformats.org/officeDocument/2006/relationships/revisionLog" Target="revisionLog8.xml"/><Relationship Id="rId118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911E15-A9B6-4281-B00F-8D5FD7E39D3E}" diskRevisions="1" revisionId="5526" version="5">
  <header guid="{4AE4C7E6-813C-4811-8C25-36BC833E0CDC}" dateTime="2020-07-01T11:07:30" maxSheetId="6" userName="user" r:id="rId106">
    <sheetIdMap count="5">
      <sheetId val="1"/>
      <sheetId val="2"/>
      <sheetId val="3"/>
      <sheetId val="4"/>
      <sheetId val="5"/>
    </sheetIdMap>
  </header>
  <header guid="{D17C66D5-3DC8-47C1-8C29-5E25ADEA2E62}" dateTime="2020-07-01T11:23:37" maxSheetId="6" userName="user" r:id="rId107">
    <sheetIdMap count="5">
      <sheetId val="1"/>
      <sheetId val="2"/>
      <sheetId val="3"/>
      <sheetId val="4"/>
      <sheetId val="5"/>
    </sheetIdMap>
  </header>
  <header guid="{26499E58-C86C-46BC-BCF7-9E39258F2B25}" dateTime="2020-07-02T13:59:32" maxSheetId="6" userName="user" r:id="rId108">
    <sheetIdMap count="5">
      <sheetId val="1"/>
      <sheetId val="2"/>
      <sheetId val="3"/>
      <sheetId val="4"/>
      <sheetId val="5"/>
    </sheetIdMap>
  </header>
  <header guid="{C9CBA60C-6CCC-4581-8240-6E6D3F39D04B}" dateTime="2020-07-02T15:44:39" maxSheetId="6" userName="user" r:id="rId109" minRId="5415" maxRId="5428">
    <sheetIdMap count="5">
      <sheetId val="1"/>
      <sheetId val="2"/>
      <sheetId val="3"/>
      <sheetId val="4"/>
      <sheetId val="5"/>
    </sheetIdMap>
  </header>
  <header guid="{32FB6BBD-854C-470E-A483-3E499A6DE535}" dateTime="2020-07-02T15:51:23" maxSheetId="6" userName="user" r:id="rId110">
    <sheetIdMap count="5">
      <sheetId val="1"/>
      <sheetId val="2"/>
      <sheetId val="3"/>
      <sheetId val="4"/>
      <sheetId val="5"/>
    </sheetIdMap>
  </header>
  <header guid="{20236B8A-6EB4-4419-9E67-5B8EE026B802}" dateTime="2020-07-21T16:01:10" maxSheetId="6" userName="user" r:id="rId111" minRId="5445" maxRId="5456">
    <sheetIdMap count="5">
      <sheetId val="1"/>
      <sheetId val="2"/>
      <sheetId val="3"/>
      <sheetId val="4"/>
      <sheetId val="5"/>
    </sheetIdMap>
  </header>
  <header guid="{0A3BF041-EC96-4BBB-A532-0F468466661B}" dateTime="2020-07-22T08:03:35" maxSheetId="6" userName="user" r:id="rId112" minRId="5457" maxRId="5462">
    <sheetIdMap count="5">
      <sheetId val="1"/>
      <sheetId val="2"/>
      <sheetId val="3"/>
      <sheetId val="4"/>
      <sheetId val="5"/>
    </sheetIdMap>
  </header>
  <header guid="{69942D7C-87EA-4233-A519-78379FABE79C}" dateTime="2020-07-22T08:12:49" maxSheetId="6" userName="user" r:id="rId113">
    <sheetIdMap count="5">
      <sheetId val="1"/>
      <sheetId val="2"/>
      <sheetId val="3"/>
      <sheetId val="4"/>
      <sheetId val="5"/>
    </sheetIdMap>
  </header>
  <header guid="{3DF781FB-4248-4927-80EE-A3F264CCFFE0}" dateTime="2020-07-22T08:22:55" maxSheetId="6" userName="user" r:id="rId114" minRId="5463" maxRId="5476">
    <sheetIdMap count="5">
      <sheetId val="1"/>
      <sheetId val="2"/>
      <sheetId val="3"/>
      <sheetId val="4"/>
      <sheetId val="5"/>
    </sheetIdMap>
  </header>
  <header guid="{E71D4E77-729B-4E3D-BD0E-98D74807B92C}" dateTime="2020-07-22T08:33:43" maxSheetId="6" userName="user" r:id="rId115" minRId="5485" maxRId="5492">
    <sheetIdMap count="5">
      <sheetId val="1"/>
      <sheetId val="2"/>
      <sheetId val="3"/>
      <sheetId val="4"/>
      <sheetId val="5"/>
    </sheetIdMap>
  </header>
  <header guid="{CC81BE29-65F0-4AC8-BEA1-1C082C442090}" dateTime="2020-07-22T14:33:58" maxSheetId="6" userName="user" r:id="rId116" minRId="5493" maxRId="5494">
    <sheetIdMap count="5">
      <sheetId val="1"/>
      <sheetId val="2"/>
      <sheetId val="3"/>
      <sheetId val="4"/>
      <sheetId val="5"/>
    </sheetIdMap>
  </header>
  <header guid="{D6788930-C422-43AC-8DFE-534644DCA7AF}" dateTime="2020-07-22T14:34:23" maxSheetId="6" userName="user" r:id="rId117" minRId="5503" maxRId="5510">
    <sheetIdMap count="5">
      <sheetId val="1"/>
      <sheetId val="2"/>
      <sheetId val="3"/>
      <sheetId val="4"/>
      <sheetId val="5"/>
    </sheetIdMap>
  </header>
  <header guid="{E62E7355-C865-434F-8EAB-461BFDB4BA90}" dateTime="2020-07-22T14:56:48" maxSheetId="6" userName="user" r:id="rId118" minRId="5511" maxRId="5518">
    <sheetIdMap count="5">
      <sheetId val="1"/>
      <sheetId val="2"/>
      <sheetId val="3"/>
      <sheetId val="4"/>
      <sheetId val="5"/>
    </sheetIdMap>
  </header>
  <header guid="{47911E15-A9B6-4281-B00F-8D5FD7E39D3E}" dateTime="2020-07-23T10:32:27" maxSheetId="6" userName="user" r:id="rId11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5" sId="4" numFmtId="4">
    <nc r="L58">
      <v>31.11</v>
    </nc>
  </rcc>
  <rcc rId="5486" sId="4" numFmtId="4">
    <nc r="I58">
      <v>50</v>
    </nc>
  </rcc>
  <rcc rId="5487" sId="4" numFmtId="4">
    <nc r="J58">
      <v>50</v>
    </nc>
  </rcc>
  <rcc rId="5488" sId="4" numFmtId="4">
    <nc r="K58">
      <v>50</v>
    </nc>
  </rcc>
  <rcc rId="5489" sId="4" numFmtId="4">
    <nc r="I60">
      <v>8384.85</v>
    </nc>
  </rcc>
  <rcc rId="5490" sId="4" numFmtId="4">
    <nc r="J60">
      <v>8384.85</v>
    </nc>
  </rcc>
  <rcc rId="5491" sId="4" numFmtId="4">
    <nc r="K60">
      <v>8384.85</v>
    </nc>
  </rcc>
  <rfmt sheetId="4" sqref="L60">
    <dxf>
      <numFmt numFmtId="0" formatCode="General"/>
    </dxf>
  </rfmt>
  <rfmt sheetId="4" sqref="L60">
    <dxf>
      <numFmt numFmtId="2" formatCode="0.00"/>
    </dxf>
  </rfmt>
  <rfmt sheetId="4" sqref="L60">
    <dxf>
      <numFmt numFmtId="30" formatCode="@"/>
    </dxf>
  </rfmt>
  <rcc rId="5492" sId="4" numFmtId="30">
    <nc r="L60" t="inlineStr">
      <is>
        <t>0,00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3" sId="4">
    <oc r="G6" t="inlineStr">
      <is>
        <t>Vilniaus lopšelis-darželis "Spragtukas"</t>
      </is>
    </oc>
    <nc r="G6" t="inlineStr">
      <is>
        <t>Vilniaus lopšelis-darželis "Pumpurėlis"</t>
      </is>
    </nc>
  </rcc>
  <rcc rId="5494" sId="4" numFmtId="4">
    <oc r="L22">
      <v>190011613</v>
    </oc>
    <nc r="L22">
      <v>190011951</v>
    </nc>
  </rcc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3" sId="4" numFmtId="4">
    <oc r="I58">
      <v>50</v>
    </oc>
    <nc r="I58"/>
  </rcc>
  <rcc rId="5504" sId="4" numFmtId="4">
    <oc r="J58">
      <v>50</v>
    </oc>
    <nc r="J58"/>
  </rcc>
  <rcc rId="5505" sId="4" numFmtId="4">
    <oc r="K58">
      <v>50</v>
    </oc>
    <nc r="K58"/>
  </rcc>
  <rcc rId="5506" sId="4" numFmtId="4">
    <oc r="L58">
      <v>31.11</v>
    </oc>
    <nc r="L58"/>
  </rcc>
  <rcc rId="5507" sId="4" numFmtId="4">
    <oc r="I60">
      <v>8384.85</v>
    </oc>
    <nc r="I60"/>
  </rcc>
  <rcc rId="5508" sId="4" numFmtId="4">
    <oc r="J60">
      <v>8384.85</v>
    </oc>
    <nc r="J60"/>
  </rcc>
  <rcc rId="5509" sId="4" numFmtId="4">
    <oc r="K60">
      <v>8384.85</v>
    </oc>
    <nc r="K60"/>
  </rcc>
  <rcc rId="5510" sId="4">
    <oc r="L60" t="inlineStr">
      <is>
        <t>0,00</t>
      </is>
    </oc>
    <nc r="L60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L60">
    <dxf>
      <numFmt numFmtId="2" formatCode="0.00"/>
    </dxf>
  </rfmt>
  <rcc rId="5511" sId="4" numFmtId="4">
    <nc r="L60">
      <v>2600</v>
    </nc>
  </rcc>
  <rcc rId="5512" sId="4" numFmtId="4">
    <nc r="L190">
      <v>1790.8</v>
    </nc>
  </rcc>
  <rcc rId="5513" sId="4" numFmtId="4">
    <nc r="K190">
      <v>1800</v>
    </nc>
  </rcc>
  <rcc rId="5514" sId="4" numFmtId="4">
    <nc r="J190">
      <v>1800</v>
    </nc>
  </rcc>
  <rcc rId="5515" sId="4" numFmtId="4">
    <nc r="I190">
      <v>1800</v>
    </nc>
  </rcc>
  <rcc rId="5516" sId="4" numFmtId="4">
    <nc r="I60">
      <v>2601.7600000000002</v>
    </nc>
  </rcc>
  <rcc rId="5517" sId="4" numFmtId="4">
    <nc r="J60">
      <v>2601.7600000000002</v>
    </nc>
  </rcc>
  <rcc rId="5518" sId="4" numFmtId="4">
    <nc r="K60">
      <v>2601.7600000000002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6" start="0" length="2147483647">
    <dxf>
      <font>
        <sz val="10"/>
        <family val="1"/>
        <charset val="186"/>
      </font>
    </dxf>
  </rfmt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5" sId="4">
    <oc r="G10" t="inlineStr">
      <is>
        <t>__________________________</t>
      </is>
    </oc>
    <nc r="G10" t="inlineStr">
      <is>
        <t>ketvirtinė</t>
      </is>
    </nc>
  </rcc>
  <rcc rId="5416" sId="4">
    <oc r="A9" t="inlineStr">
      <is>
        <t>20______ M. ________________ D.</t>
      </is>
    </oc>
    <nc r="A9" t="inlineStr">
      <is>
        <t>2020 M. BIRŽELIO 30 D.</t>
      </is>
    </nc>
  </rcc>
  <rcc rId="5417" sId="4">
    <oc r="G15" t="inlineStr">
      <is>
        <t>_________________    Nr. _________</t>
      </is>
    </oc>
    <nc r="G15" t="inlineStr">
      <is>
        <t>2020.07.10.    Nr. _________</t>
      </is>
    </nc>
  </rcc>
  <rcc rId="5418" sId="4" odxf="1" dxf="1">
    <nc r="E17" t="inlineStr">
      <is>
        <t>2 procentų gyventojų pajamų mokesčio lėšos</t>
      </is>
    </nc>
    <odxf>
      <font>
        <sz val="10"/>
        <color auto="1"/>
        <name val="Arial"/>
        <charset val="186"/>
        <scheme val="none"/>
      </font>
    </odxf>
    <ndxf>
      <font>
        <sz val="10"/>
        <color auto="1"/>
        <name val="Arial"/>
        <family val="2"/>
        <charset val="186"/>
        <scheme val="none"/>
      </font>
    </ndxf>
  </rcc>
  <rcc rId="5419" sId="4" numFmtId="4">
    <nc r="L21">
      <v>1030000</v>
    </nc>
  </rcc>
  <rfmt sheetId="4" sqref="E17:K17">
    <dxf>
      <alignment horizontal="center"/>
    </dxf>
  </rfmt>
  <rcc rId="5420" sId="4" numFmtId="4">
    <nc r="L23">
      <v>0</v>
    </nc>
  </rcc>
  <rcc rId="5421" sId="4" numFmtId="4">
    <nc r="L24">
      <v>24</v>
    </nc>
  </rcc>
  <rcc rId="5422" sId="4" numFmtId="4">
    <nc r="L22">
      <v>190028477</v>
    </nc>
  </rcc>
  <rfmt sheetId="4" sqref="I25">
    <dxf>
      <numFmt numFmtId="30" formatCode="@"/>
    </dxf>
  </rfmt>
  <rcc rId="5423" sId="4" numFmtId="30">
    <nc r="I25" t="inlineStr">
      <is>
        <t>09</t>
      </is>
    </nc>
  </rcc>
  <rfmt sheetId="4" sqref="J25">
    <dxf>
      <numFmt numFmtId="30" formatCode="@"/>
    </dxf>
  </rfmt>
  <rcc rId="5424" sId="4" numFmtId="30">
    <nc r="J25" t="inlineStr">
      <is>
        <t>01</t>
      </is>
    </nc>
  </rcc>
  <rcc rId="5425" sId="4" numFmtId="4">
    <nc r="K25">
      <v>1</v>
    </nc>
  </rcc>
  <rfmt sheetId="4" sqref="K25">
    <dxf>
      <numFmt numFmtId="30" formatCode="@"/>
    </dxf>
  </rfmt>
  <rcc rId="5426" sId="4" numFmtId="30">
    <nc r="K25" t="inlineStr">
      <is>
        <t>01</t>
      </is>
    </nc>
  </rcc>
  <rfmt sheetId="4" sqref="J25">
    <dxf>
      <alignment horizontal="right"/>
    </dxf>
  </rfmt>
  <rfmt sheetId="4" sqref="K25">
    <dxf>
      <alignment horizontal="right"/>
    </dxf>
  </rfmt>
  <rfmt sheetId="4" sqref="L25">
    <dxf>
      <numFmt numFmtId="30" formatCode="@"/>
    </dxf>
  </rfmt>
  <rcc rId="5427" sId="4" numFmtId="30">
    <nc r="L25" t="inlineStr">
      <is>
        <t>01</t>
      </is>
    </nc>
  </rcc>
  <rfmt sheetId="4" sqref="L25">
    <dxf>
      <alignment horizontal="right"/>
    </dxf>
  </rfmt>
  <rcc rId="5428" sId="4">
    <nc r="G6" t="inlineStr">
      <is>
        <t>Vilniaus lopšelis-darželis "Strazdelis"</t>
      </is>
    </nc>
  </rcc>
  <rfmt sheetId="4" sqref="G6:L6">
    <dxf>
      <alignment horizontal="center"/>
    </dxf>
  </rfmt>
  <rfmt sheetId="4" sqref="H6">
    <dxf>
      <alignment wrapText="1"/>
    </dxf>
  </rfmt>
  <rfmt sheetId="4" sqref="H6">
    <dxf>
      <alignment wrapText="0"/>
    </dxf>
  </rfmt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5" sId="4" numFmtId="4">
    <nc r="L54">
      <v>3975.74</v>
    </nc>
  </rcc>
  <rcc rId="5446" sId="4" numFmtId="4">
    <nc r="L58">
      <v>500</v>
    </nc>
  </rcc>
  <rcc rId="5447" sId="4" numFmtId="4">
    <nc r="L60">
      <v>1650</v>
    </nc>
  </rcc>
  <rcc rId="5448" sId="4" numFmtId="4">
    <nc r="I58">
      <v>500</v>
    </nc>
  </rcc>
  <rcc rId="5449" sId="4" numFmtId="4">
    <nc r="J58">
      <v>500</v>
    </nc>
  </rcc>
  <rcc rId="5450" sId="4" numFmtId="4">
    <nc r="K58">
      <v>500</v>
    </nc>
  </rcc>
  <rfmt sheetId="4" sqref="L54">
    <dxf>
      <numFmt numFmtId="1" formatCode="0"/>
    </dxf>
  </rfmt>
  <rfmt sheetId="4" sqref="L54">
    <dxf>
      <numFmt numFmtId="164" formatCode="0.0"/>
    </dxf>
  </rfmt>
  <rfmt sheetId="4" sqref="L54">
    <dxf>
      <numFmt numFmtId="2" formatCode="0.00"/>
    </dxf>
  </rfmt>
  <rfmt sheetId="4" sqref="L54">
    <dxf>
      <numFmt numFmtId="164" formatCode="0.0"/>
    </dxf>
  </rfmt>
  <rcc rId="5451" sId="4" numFmtId="4">
    <nc r="I54">
      <v>3980</v>
    </nc>
  </rcc>
  <rcc rId="5452" sId="4" numFmtId="4">
    <nc r="J54">
      <v>3980</v>
    </nc>
  </rcc>
  <rcc rId="5453" sId="4" numFmtId="4">
    <nc r="K54">
      <v>3980</v>
    </nc>
  </rcc>
  <rcc rId="5454" sId="4" numFmtId="4">
    <nc r="I60">
      <v>1842.57</v>
    </nc>
  </rcc>
  <rcc rId="5455" sId="4" numFmtId="4">
    <nc r="J60">
      <v>1842.57</v>
    </nc>
  </rcc>
  <rcc rId="5456" sId="4" numFmtId="4">
    <nc r="K60">
      <v>1842.57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7" sId="4">
    <nc r="K365" t="inlineStr">
      <is>
        <t>Daiva Paukštienė</t>
      </is>
    </nc>
  </rcc>
  <rcc rId="5458" sId="4">
    <nc r="A368" t="inlineStr">
      <is>
        <t>Parengė:</t>
      </is>
    </nc>
  </rcc>
  <rcc rId="5459" sId="4">
    <nc r="A370" t="inlineStr">
      <is>
        <t>Aldona Česnienė</t>
      </is>
    </nc>
  </rcc>
  <rcc rId="5460" sId="4">
    <nc r="G362" t="inlineStr">
      <is>
        <t xml:space="preserve">Direktorius </t>
      </is>
    </nc>
  </rcc>
  <rcc rId="5461" sId="4">
    <nc r="G365" t="inlineStr">
      <is>
        <t>Vyriausiasis buhalteris</t>
      </is>
    </nc>
  </rcc>
  <rfmt sheetId="4" sqref="G362" start="0" length="2147483647">
    <dxf>
      <font>
        <b val="0"/>
        <charset val="186"/>
      </font>
    </dxf>
  </rfmt>
  <rcc rId="5462" sId="4">
    <nc r="A369" t="inlineStr">
      <is>
        <t>Atsiskaitymo ir kontrolės skyriaus buhalterė</t>
      </is>
    </nc>
  </rcc>
  <rfmt sheetId="4" sqref="G6">
    <dxf>
      <alignment wrapText="1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365">
    <dxf>
      <alignment vertical="bottom"/>
    </dxf>
  </rfmt>
  <rfmt sheetId="4" sqref="K365">
    <dxf>
      <alignment vertical="top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3" sId="4">
    <oc r="G6" t="inlineStr">
      <is>
        <t>Vilniaus lopšelis-darželis "Strazdelis"</t>
      </is>
    </oc>
    <nc r="G6" t="inlineStr">
      <is>
        <t>Vilniaus lopšelis-darželis "Spragtukas"</t>
      </is>
    </nc>
  </rcc>
  <rcc rId="5464" sId="4" numFmtId="4">
    <oc r="L22">
      <v>190028477</v>
    </oc>
    <nc r="L22">
      <v>190011613</v>
    </nc>
  </rcc>
  <rcc rId="5465" sId="4" numFmtId="4">
    <oc r="I54">
      <v>3980</v>
    </oc>
    <nc r="I54"/>
  </rcc>
  <rcc rId="5466" sId="4" numFmtId="4">
    <oc r="J54">
      <v>3980</v>
    </oc>
    <nc r="J54"/>
  </rcc>
  <rcc rId="5467" sId="4" numFmtId="4">
    <oc r="K54">
      <v>3980</v>
    </oc>
    <nc r="K54"/>
  </rcc>
  <rcc rId="5468" sId="4" numFmtId="4">
    <oc r="L54">
      <v>3975.74</v>
    </oc>
    <nc r="L54"/>
  </rcc>
  <rcc rId="5469" sId="4" numFmtId="4">
    <oc r="I58">
      <v>500</v>
    </oc>
    <nc r="I58"/>
  </rcc>
  <rcc rId="5470" sId="4" numFmtId="4">
    <oc r="J58">
      <v>500</v>
    </oc>
    <nc r="J58"/>
  </rcc>
  <rcc rId="5471" sId="4" numFmtId="4">
    <oc r="K58">
      <v>500</v>
    </oc>
    <nc r="K58"/>
  </rcc>
  <rcc rId="5472" sId="4" numFmtId="4">
    <oc r="L58">
      <v>500</v>
    </oc>
    <nc r="L58"/>
  </rcc>
  <rcc rId="5473" sId="4" numFmtId="4">
    <oc r="I60">
      <v>1842.57</v>
    </oc>
    <nc r="I60"/>
  </rcc>
  <rcc rId="5474" sId="4" numFmtId="4">
    <oc r="J60">
      <v>1842.57</v>
    </oc>
    <nc r="J60"/>
  </rcc>
  <rcc rId="5475" sId="4" numFmtId="4">
    <oc r="K60">
      <v>1842.57</v>
    </oc>
    <nc r="K60"/>
  </rcc>
  <rcc rId="5476" sId="4" numFmtId="4">
    <oc r="L60">
      <v>1650</v>
    </oc>
    <nc r="L60"/>
  </rcc>
  <rcv guid="{C5B9797E-BB5D-46B5-880C-07C6A6AAB495}" action="delete"/>
  <rdn rId="0" localSheetId="1" customView="1" name="Z_C5B9797E_BB5D_46B5_880C_07C6A6AAB495_.wvu.PrintTitles" hidden="1" oldHidden="1">
    <formula>'f2'!$19:$25</formula>
    <oldFormula>'f2'!$19:$25</oldFormula>
  </rdn>
  <rdn rId="0" localSheetId="1" customView="1" name="Z_C5B9797E_BB5D_46B5_880C_07C6A6AAB495_.wvu.Cols" hidden="1" oldHidden="1">
    <formula>'f2'!$M:$P</formula>
    <oldFormula>'f2'!$M:$P</oldFormula>
  </rdn>
  <rdn rId="0" localSheetId="2" customView="1" name="Z_C5B9797E_BB5D_46B5_880C_07C6A6AAB495_.wvu.PrintTitles" hidden="1" oldHidden="1">
    <formula>'f2 (2)'!$19:$25</formula>
    <oldFormula>'f2 (2)'!$19:$25</oldFormula>
  </rdn>
  <rdn rId="0" localSheetId="2" customView="1" name="Z_C5B9797E_BB5D_46B5_880C_07C6A6AAB495_.wvu.Cols" hidden="1" oldHidden="1">
    <formula>'f2 (2)'!$M:$P</formula>
    <oldFormula>'f2 (2)'!$M:$P</oldFormula>
  </rdn>
  <rdn rId="0" localSheetId="3" customView="1" name="Z_C5B9797E_BB5D_46B5_880C_07C6A6AAB495_.wvu.PrintTitles" hidden="1" oldHidden="1">
    <formula>'f2 (3)'!$19:$25</formula>
    <oldFormula>'f2 (3)'!$19:$25</oldFormula>
  </rdn>
  <rdn rId="0" localSheetId="3" customView="1" name="Z_C5B9797E_BB5D_46B5_880C_07C6A6AAB495_.wvu.Cols" hidden="1" oldHidden="1">
    <formula>'f2 (3)'!$M:$P</formula>
    <oldFormula>'f2 (3)'!$M:$P</oldFormula>
  </rdn>
  <rdn rId="0" localSheetId="4" customView="1" name="Z_C5B9797E_BB5D_46B5_880C_07C6A6AAB495_.wvu.PrintTitles" hidden="1" oldHidden="1">
    <formula>'F2 _20190101'!$19:$29</formula>
    <oldFormula>'F2 _20190101'!$19:$29</oldFormula>
  </rdn>
  <rdn rId="0" localSheetId="4" customView="1" name="Z_C5B9797E_BB5D_46B5_880C_07C6A6AAB495_.wvu.Cols" hidden="1" oldHidden="1">
    <formula>'F2 _20190101'!$M:$P</formula>
    <oldFormula>'F2 _20190101'!$M:$P</oldFormula>
  </rdn>
  <rcv guid="{C5B9797E-BB5D-46B5-880C-07C6A6AAB49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3" t="s">
        <v>176</v>
      </c>
      <c r="K1" s="394"/>
      <c r="L1" s="39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4"/>
      <c r="K2" s="394"/>
      <c r="L2" s="39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4"/>
      <c r="K3" s="394"/>
      <c r="L3" s="39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4"/>
      <c r="K4" s="394"/>
      <c r="L4" s="39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4"/>
      <c r="K5" s="394"/>
      <c r="L5" s="39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2"/>
      <c r="H17" s="413"/>
      <c r="I17" s="413"/>
      <c r="J17" s="413"/>
      <c r="K17" s="41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1"/>
      <c r="D22" s="392"/>
      <c r="E22" s="392"/>
      <c r="F22" s="392"/>
      <c r="G22" s="392"/>
      <c r="H22" s="392"/>
      <c r="I22" s="39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3">
        <v>1</v>
      </c>
      <c r="B54" s="374"/>
      <c r="C54" s="374"/>
      <c r="D54" s="374"/>
      <c r="E54" s="374"/>
      <c r="F54" s="37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6">
        <v>1</v>
      </c>
      <c r="B131" s="374"/>
      <c r="C131" s="374"/>
      <c r="D131" s="374"/>
      <c r="E131" s="374"/>
      <c r="F131" s="37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3">
        <v>1</v>
      </c>
      <c r="B171" s="374"/>
      <c r="C171" s="374"/>
      <c r="D171" s="374"/>
      <c r="E171" s="374"/>
      <c r="F171" s="37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6">
        <v>1</v>
      </c>
      <c r="B208" s="374"/>
      <c r="C208" s="374"/>
      <c r="D208" s="374"/>
      <c r="E208" s="374"/>
      <c r="F208" s="37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6">
        <v>1</v>
      </c>
      <c r="B247" s="374"/>
      <c r="C247" s="374"/>
      <c r="D247" s="374"/>
      <c r="E247" s="374"/>
      <c r="F247" s="37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6">
        <v>1</v>
      </c>
      <c r="B288" s="374"/>
      <c r="C288" s="374"/>
      <c r="D288" s="374"/>
      <c r="E288" s="374"/>
      <c r="F288" s="37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6">
        <v>1</v>
      </c>
      <c r="B330" s="374"/>
      <c r="C330" s="374"/>
      <c r="D330" s="374"/>
      <c r="E330" s="374"/>
      <c r="F330" s="37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7" t="s">
        <v>133</v>
      </c>
      <c r="L348" s="3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8" t="s">
        <v>175</v>
      </c>
      <c r="E351" s="379"/>
      <c r="F351" s="379"/>
      <c r="G351" s="379"/>
      <c r="H351" s="241"/>
      <c r="I351" s="186" t="s">
        <v>132</v>
      </c>
      <c r="J351" s="5"/>
      <c r="K351" s="377" t="s">
        <v>133</v>
      </c>
      <c r="L351" s="3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5B9797E-BB5D-46B5-880C-07C6A6AAB49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4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3" t="s">
        <v>176</v>
      </c>
      <c r="K1" s="394"/>
      <c r="L1" s="39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4"/>
      <c r="K2" s="394"/>
      <c r="L2" s="39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4"/>
      <c r="K3" s="394"/>
      <c r="L3" s="39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4"/>
      <c r="K4" s="394"/>
      <c r="L4" s="39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4"/>
      <c r="K5" s="394"/>
      <c r="L5" s="39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2"/>
      <c r="H17" s="413"/>
      <c r="I17" s="413"/>
      <c r="J17" s="413"/>
      <c r="K17" s="41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8"/>
      <c r="D19" s="419"/>
      <c r="E19" s="419"/>
      <c r="F19" s="419"/>
      <c r="G19" s="419"/>
      <c r="H19" s="419"/>
      <c r="I19" s="41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1" t="s">
        <v>179</v>
      </c>
      <c r="D20" s="392"/>
      <c r="E20" s="392"/>
      <c r="F20" s="392"/>
      <c r="G20" s="392"/>
      <c r="H20" s="392"/>
      <c r="I20" s="39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1" t="s">
        <v>180</v>
      </c>
      <c r="D21" s="392"/>
      <c r="E21" s="392"/>
      <c r="F21" s="392"/>
      <c r="G21" s="392"/>
      <c r="H21" s="392"/>
      <c r="I21" s="39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1" t="s">
        <v>178</v>
      </c>
      <c r="D22" s="392"/>
      <c r="E22" s="392"/>
      <c r="F22" s="392"/>
      <c r="G22" s="392"/>
      <c r="H22" s="392"/>
      <c r="I22" s="39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3">
        <v>1</v>
      </c>
      <c r="B54" s="374"/>
      <c r="C54" s="374"/>
      <c r="D54" s="374"/>
      <c r="E54" s="374"/>
      <c r="F54" s="37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6">
        <v>1</v>
      </c>
      <c r="B131" s="374"/>
      <c r="C131" s="374"/>
      <c r="D131" s="374"/>
      <c r="E131" s="374"/>
      <c r="F131" s="37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3">
        <v>1</v>
      </c>
      <c r="B171" s="374"/>
      <c r="C171" s="374"/>
      <c r="D171" s="374"/>
      <c r="E171" s="374"/>
      <c r="F171" s="37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6">
        <v>1</v>
      </c>
      <c r="B208" s="374"/>
      <c r="C208" s="374"/>
      <c r="D208" s="374"/>
      <c r="E208" s="374"/>
      <c r="F208" s="37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6">
        <v>1</v>
      </c>
      <c r="B247" s="374"/>
      <c r="C247" s="374"/>
      <c r="D247" s="374"/>
      <c r="E247" s="374"/>
      <c r="F247" s="37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6">
        <v>1</v>
      </c>
      <c r="B288" s="374"/>
      <c r="C288" s="374"/>
      <c r="D288" s="374"/>
      <c r="E288" s="374"/>
      <c r="F288" s="37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6">
        <v>1</v>
      </c>
      <c r="B330" s="374"/>
      <c r="C330" s="374"/>
      <c r="D330" s="374"/>
      <c r="E330" s="374"/>
      <c r="F330" s="37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7" t="s">
        <v>133</v>
      </c>
      <c r="L348" s="3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8" t="s">
        <v>175</v>
      </c>
      <c r="E351" s="379"/>
      <c r="F351" s="379"/>
      <c r="G351" s="379"/>
      <c r="H351" s="241"/>
      <c r="I351" s="186" t="s">
        <v>132</v>
      </c>
      <c r="J351" s="5"/>
      <c r="K351" s="377" t="s">
        <v>133</v>
      </c>
      <c r="L351" s="3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5B9797E-BB5D-46B5-880C-07C6A6AAB49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4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</row>
    <row r="16" spans="1:3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</row>
    <row r="17" spans="1:17">
      <c r="A17" s="5"/>
      <c r="B17" s="169"/>
      <c r="C17" s="169"/>
      <c r="D17" s="169"/>
      <c r="E17" s="392"/>
      <c r="F17" s="392"/>
      <c r="G17" s="392"/>
      <c r="H17" s="392"/>
      <c r="I17" s="392"/>
      <c r="J17" s="392"/>
      <c r="K17" s="392"/>
      <c r="L17" s="169"/>
      <c r="M17" s="3"/>
      <c r="N17" s="3"/>
      <c r="O17" s="3"/>
      <c r="P17" s="3"/>
    </row>
    <row r="18" spans="1:17" ht="12" customHeight="1">
      <c r="A18" s="380" t="s">
        <v>177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8"/>
      <c r="D22" s="420"/>
      <c r="E22" s="420"/>
      <c r="F22" s="420"/>
      <c r="G22" s="420"/>
      <c r="H22" s="420"/>
      <c r="I22" s="420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</row>
    <row r="28" spans="1:1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</row>
    <row r="29" spans="1:1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3">
        <v>1</v>
      </c>
      <c r="B53" s="374"/>
      <c r="C53" s="374"/>
      <c r="D53" s="374"/>
      <c r="E53" s="374"/>
      <c r="F53" s="37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76">
        <v>1</v>
      </c>
      <c r="B135" s="374"/>
      <c r="C135" s="374"/>
      <c r="D135" s="374"/>
      <c r="E135" s="374"/>
      <c r="F135" s="37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3">
        <v>1</v>
      </c>
      <c r="B179" s="374"/>
      <c r="C179" s="374"/>
      <c r="D179" s="374"/>
      <c r="E179" s="374"/>
      <c r="F179" s="37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76">
        <v>1</v>
      </c>
      <c r="B217" s="374"/>
      <c r="C217" s="374"/>
      <c r="D217" s="374"/>
      <c r="E217" s="374"/>
      <c r="F217" s="37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76">
        <v>1</v>
      </c>
      <c r="B264" s="374"/>
      <c r="C264" s="374"/>
      <c r="D264" s="374"/>
      <c r="E264" s="374"/>
      <c r="F264" s="37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76">
        <v>1</v>
      </c>
      <c r="B310" s="374"/>
      <c r="C310" s="374"/>
      <c r="D310" s="374"/>
      <c r="E310" s="374"/>
      <c r="F310" s="37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76">
        <v>1</v>
      </c>
      <c r="B363" s="374"/>
      <c r="C363" s="374"/>
      <c r="D363" s="374"/>
      <c r="E363" s="374"/>
      <c r="F363" s="37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77" t="s">
        <v>133</v>
      </c>
      <c r="L385" s="37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78" t="s">
        <v>175</v>
      </c>
      <c r="E388" s="379"/>
      <c r="F388" s="379"/>
      <c r="G388" s="379"/>
      <c r="H388" s="241"/>
      <c r="I388" s="186" t="s">
        <v>132</v>
      </c>
      <c r="J388" s="5"/>
      <c r="K388" s="377" t="s">
        <v>133</v>
      </c>
      <c r="L388" s="37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C5B9797E-BB5D-46B5-880C-07C6A6AAB49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4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zoomScaleNormal="100" zoomScaleSheetLayoutView="120" workbookViewId="0">
      <selection activeCell="G6" sqref="G6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8.75" customHeight="1">
      <c r="A6" s="3"/>
      <c r="B6" s="3"/>
      <c r="C6" s="3"/>
      <c r="D6" s="3"/>
      <c r="E6" s="3"/>
      <c r="F6" s="14"/>
      <c r="G6" s="426" t="s">
        <v>761</v>
      </c>
      <c r="H6" s="370"/>
      <c r="I6" s="370"/>
      <c r="J6" s="363"/>
      <c r="K6" s="363"/>
      <c r="L6" s="369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16" t="s">
        <v>161</v>
      </c>
      <c r="H8" s="416"/>
      <c r="I8" s="416"/>
      <c r="J8" s="416"/>
      <c r="K8" s="416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4" t="s">
        <v>750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5" t="s">
        <v>749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5" t="s">
        <v>751</v>
      </c>
      <c r="H15" s="415"/>
      <c r="I15" s="415"/>
      <c r="J15" s="415"/>
      <c r="K15" s="415"/>
      <c r="M15" s="3"/>
      <c r="N15" s="3"/>
      <c r="O15" s="3"/>
      <c r="P15" s="3"/>
    </row>
    <row r="16" spans="1:3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</row>
    <row r="17" spans="1:18">
      <c r="A17" s="297"/>
      <c r="B17" s="299"/>
      <c r="C17" s="299"/>
      <c r="D17" s="299"/>
      <c r="E17" s="424" t="s">
        <v>752</v>
      </c>
      <c r="F17" s="425"/>
      <c r="G17" s="425"/>
      <c r="H17" s="425"/>
      <c r="I17" s="425"/>
      <c r="J17" s="425"/>
      <c r="K17" s="425"/>
      <c r="L17" s="299"/>
      <c r="M17" s="3"/>
      <c r="N17" s="3"/>
      <c r="O17" s="3"/>
      <c r="P17" s="3"/>
    </row>
    <row r="18" spans="1:18" ht="12" customHeight="1">
      <c r="A18" s="380" t="s">
        <v>177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1030000</v>
      </c>
      <c r="M21" s="104"/>
      <c r="N21" s="3"/>
      <c r="O21" s="3"/>
      <c r="P21" s="3"/>
    </row>
    <row r="22" spans="1:18" ht="12.75" customHeight="1">
      <c r="A22" s="3"/>
      <c r="B22" s="3"/>
      <c r="C22" s="418"/>
      <c r="D22" s="420"/>
      <c r="E22" s="420"/>
      <c r="F22" s="420"/>
      <c r="G22" s="420"/>
      <c r="H22" s="420"/>
      <c r="I22" s="420"/>
      <c r="J22" s="4"/>
      <c r="K22" s="177" t="s">
        <v>1</v>
      </c>
      <c r="L22" s="16">
        <v>190011951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>
        <v>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24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09" t="s">
        <v>7</v>
      </c>
      <c r="H25" s="409"/>
      <c r="I25" s="366" t="s">
        <v>753</v>
      </c>
      <c r="J25" s="367" t="s">
        <v>754</v>
      </c>
      <c r="K25" s="368" t="s">
        <v>754</v>
      </c>
      <c r="L25" s="368" t="s">
        <v>754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3" t="s">
        <v>2</v>
      </c>
      <c r="B27" s="399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</row>
    <row r="28" spans="1:18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</row>
    <row r="29" spans="1:18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2601.7600000000002</v>
      </c>
      <c r="J30" s="110">
        <f>SUM(J31+J42+J61+J82+J89+J109+J131+J150+J160)</f>
        <v>2601.7600000000002</v>
      </c>
      <c r="K30" s="111">
        <f>SUM(K31+K42+K61+K82+K89+K109+K131+K150+K160)</f>
        <v>2601.7600000000002</v>
      </c>
      <c r="L30" s="110">
        <f>SUM(L31+L42+L61+L82+L89+L109+L131+L150+L160)</f>
        <v>2600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0</v>
      </c>
      <c r="J31" s="110">
        <f>SUM(J32+J38)</f>
        <v>0</v>
      </c>
      <c r="K31" s="112">
        <f>SUM(K32+K38)</f>
        <v>0</v>
      </c>
      <c r="L31" s="113">
        <f>SUM(L32+L38)</f>
        <v>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0</v>
      </c>
      <c r="J32" s="127">
        <f t="shared" ref="J32:L34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0</v>
      </c>
      <c r="J33" s="110">
        <f t="shared" si="0"/>
        <v>0</v>
      </c>
      <c r="K33" s="110">
        <f t="shared" si="0"/>
        <v>0</v>
      </c>
      <c r="L33" s="110">
        <f t="shared" si="0"/>
        <v>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0</v>
      </c>
      <c r="J34" s="129">
        <f t="shared" si="0"/>
        <v>0</v>
      </c>
      <c r="K34" s="129">
        <f t="shared" si="0"/>
        <v>0</v>
      </c>
      <c r="L34" s="129">
        <f t="shared" si="0"/>
        <v>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/>
      <c r="J35" s="116"/>
      <c r="K35" s="116"/>
      <c r="L35" s="116"/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0</v>
      </c>
      <c r="J38" s="127">
        <f t="shared" ref="J38:L39" si="2">J39</f>
        <v>0</v>
      </c>
      <c r="K38" s="129">
        <f t="shared" si="2"/>
        <v>0</v>
      </c>
      <c r="L38" s="127">
        <f t="shared" si="2"/>
        <v>0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0</v>
      </c>
      <c r="J39" s="127">
        <f t="shared" si="2"/>
        <v>0</v>
      </c>
      <c r="K39" s="127">
        <f t="shared" si="2"/>
        <v>0</v>
      </c>
      <c r="L39" s="127">
        <f t="shared" si="2"/>
        <v>0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/>
      <c r="J41" s="116"/>
      <c r="K41" s="116"/>
      <c r="L41" s="116"/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2601.7600000000002</v>
      </c>
      <c r="J42" s="119">
        <f t="shared" ref="J42:L44" si="3">J43</f>
        <v>2601.7600000000002</v>
      </c>
      <c r="K42" s="118">
        <f t="shared" si="3"/>
        <v>2601.7600000000002</v>
      </c>
      <c r="L42" s="118">
        <f t="shared" si="3"/>
        <v>2600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2601.7600000000002</v>
      </c>
      <c r="J43" s="129">
        <f t="shared" si="3"/>
        <v>2601.7600000000002</v>
      </c>
      <c r="K43" s="127">
        <f t="shared" si="3"/>
        <v>2601.7600000000002</v>
      </c>
      <c r="L43" s="129">
        <f t="shared" si="3"/>
        <v>2600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2601.7600000000002</v>
      </c>
      <c r="J44" s="129">
        <f t="shared" si="3"/>
        <v>2601.7600000000002</v>
      </c>
      <c r="K44" s="148">
        <f t="shared" si="3"/>
        <v>2601.7600000000002</v>
      </c>
      <c r="L44" s="148">
        <f t="shared" si="3"/>
        <v>2600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2601.7600000000002</v>
      </c>
      <c r="J45" s="149">
        <f>SUM(J46:J60)</f>
        <v>2601.7600000000002</v>
      </c>
      <c r="K45" s="151">
        <f>SUM(K46:K60)</f>
        <v>2601.7600000000002</v>
      </c>
      <c r="L45" s="151">
        <f>SUM(L46:L60)</f>
        <v>2600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/>
      <c r="J46" s="116"/>
      <c r="K46" s="116"/>
      <c r="L46" s="11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/>
      <c r="J47" s="116"/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/>
      <c r="J48" s="116"/>
      <c r="K48" s="116"/>
      <c r="L48" s="116"/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/>
      <c r="J55" s="116"/>
      <c r="K55" s="116"/>
      <c r="L55" s="116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/>
      <c r="J57" s="116"/>
      <c r="K57" s="116"/>
      <c r="L57" s="116"/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/>
      <c r="J58" s="116"/>
      <c r="K58" s="116"/>
      <c r="L58" s="116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2601.7600000000002</v>
      </c>
      <c r="J60" s="116">
        <v>2601.7600000000002</v>
      </c>
      <c r="K60" s="116">
        <v>2601.7600000000002</v>
      </c>
      <c r="L60" s="372">
        <v>2600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0</v>
      </c>
      <c r="J131" s="128">
        <f>SUM(J132+J137+J145)</f>
        <v>0</v>
      </c>
      <c r="K131" s="129">
        <f>SUM(K132+K137+K145)</f>
        <v>0</v>
      </c>
      <c r="L131" s="127">
        <f>SUM(L132+L137+L145)</f>
        <v>0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0</v>
      </c>
      <c r="J145" s="128">
        <f t="shared" ref="J145:L146" si="23">J146</f>
        <v>0</v>
      </c>
      <c r="K145" s="129">
        <f t="shared" si="23"/>
        <v>0</v>
      </c>
      <c r="L145" s="127">
        <f t="shared" si="23"/>
        <v>0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0</v>
      </c>
      <c r="J146" s="150">
        <f t="shared" si="23"/>
        <v>0</v>
      </c>
      <c r="K146" s="151">
        <f t="shared" si="23"/>
        <v>0</v>
      </c>
      <c r="L146" s="149">
        <f t="shared" si="23"/>
        <v>0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/>
      <c r="J148" s="115"/>
      <c r="K148" s="115"/>
      <c r="L148" s="115"/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1800</v>
      </c>
      <c r="J176" s="138">
        <f>SUM(J177+J230+J295)</f>
        <v>1800</v>
      </c>
      <c r="K176" s="111">
        <f>SUM(K177+K230+K295)</f>
        <v>1800</v>
      </c>
      <c r="L176" s="110">
        <f>SUM(L177+L230+L295)</f>
        <v>1790.8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1800</v>
      </c>
      <c r="J177" s="123">
        <f>SUM(J178+J201+J208+J220+J224)</f>
        <v>1800</v>
      </c>
      <c r="K177" s="123">
        <f>SUM(K178+K201+K208+K220+K224)</f>
        <v>1800</v>
      </c>
      <c r="L177" s="123">
        <f>SUM(L178+L201+L208+L220+L224)</f>
        <v>1790.8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1800</v>
      </c>
      <c r="J178" s="128">
        <f>SUM(J179+J182+J187+J193+J198)</f>
        <v>1800</v>
      </c>
      <c r="K178" s="129">
        <f>SUM(K179+K182+K187+K193+K198)</f>
        <v>1800</v>
      </c>
      <c r="L178" s="127">
        <f>SUM(L179+L182+L187+L193+L198)</f>
        <v>1790.8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1800</v>
      </c>
      <c r="J187" s="128">
        <f>J188</f>
        <v>1800</v>
      </c>
      <c r="K187" s="129">
        <f>K188</f>
        <v>1800</v>
      </c>
      <c r="L187" s="127">
        <f>L188</f>
        <v>1790.8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1800</v>
      </c>
      <c r="J188" s="127">
        <f>SUM(J189:J191)</f>
        <v>1800</v>
      </c>
      <c r="K188" s="127">
        <f>SUM(K189:K191)</f>
        <v>1800</v>
      </c>
      <c r="L188" s="127">
        <f>SUM(L189:L191)</f>
        <v>1790.8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>
        <v>1800</v>
      </c>
      <c r="J190" s="117">
        <v>1800</v>
      </c>
      <c r="K190" s="117">
        <v>1800</v>
      </c>
      <c r="L190" s="117">
        <v>1790.8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4" t="s">
        <v>734</v>
      </c>
      <c r="H192" s="195">
        <v>163</v>
      </c>
      <c r="I192" s="365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0</v>
      </c>
      <c r="J198" s="128">
        <f t="shared" ref="J198:L199" si="29">J199</f>
        <v>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0</v>
      </c>
      <c r="J199" s="129">
        <f t="shared" si="29"/>
        <v>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/>
      <c r="J200" s="117"/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4401.76</v>
      </c>
      <c r="J360" s="140">
        <f>SUM(J30+J176)</f>
        <v>4401.76</v>
      </c>
      <c r="K360" s="140">
        <f>SUM(K30+K176)</f>
        <v>4401.76</v>
      </c>
      <c r="L360" s="140">
        <f>SUM(L30+L176)</f>
        <v>4390.8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71" t="s">
        <v>758</v>
      </c>
      <c r="H362" s="359"/>
      <c r="I362" s="362"/>
      <c r="J362" s="361"/>
      <c r="K362" s="362"/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377" t="s">
        <v>133</v>
      </c>
      <c r="L363" s="377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759</v>
      </c>
      <c r="H365" s="3"/>
      <c r="I365" s="161"/>
      <c r="J365" s="3"/>
      <c r="K365" s="243" t="s">
        <v>755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21" t="s">
        <v>747</v>
      </c>
      <c r="E366" s="422"/>
      <c r="F366" s="422"/>
      <c r="G366" s="422"/>
      <c r="H366" s="353"/>
      <c r="I366" s="186" t="s">
        <v>132</v>
      </c>
      <c r="J366" s="297"/>
      <c r="K366" s="377" t="s">
        <v>133</v>
      </c>
      <c r="L366" s="377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 t="s">
        <v>756</v>
      </c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6">
      <c r="A369" s="1" t="s">
        <v>760</v>
      </c>
      <c r="P369" s="3"/>
    </row>
    <row r="370" spans="1:16">
      <c r="A370" s="1" t="s">
        <v>757</v>
      </c>
      <c r="P370" s="3"/>
    </row>
    <row r="371" spans="1:16">
      <c r="P371" s="3"/>
    </row>
    <row r="372" spans="1:16">
      <c r="G372" s="160"/>
      <c r="P372" s="3"/>
    </row>
    <row r="373" spans="1:16">
      <c r="P373" s="3"/>
    </row>
    <row r="374" spans="1:16">
      <c r="P374" s="3"/>
    </row>
    <row r="375" spans="1:16">
      <c r="P375" s="3"/>
    </row>
    <row r="376" spans="1:16"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C5B9797E-BB5D-46B5-880C-07C6A6AAB495}" showPageBreaks="1" zeroValues="0" fitToPage="1" hiddenColumns="1">
      <selection activeCell="G6" sqref="G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0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C5B9797E-BB5D-46B5-880C-07C6A6AAB495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2019-12-30T12:14:20Z</cp:lastPrinted>
  <dcterms:created xsi:type="dcterms:W3CDTF">2004-04-07T10:43:01Z</dcterms:created>
  <dcterms:modified xsi:type="dcterms:W3CDTF">2020-07-23T07:32:27Z</dcterms:modified>
</cp:coreProperties>
</file>